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4 r\Uchwały do RIO - Legislator\Uchwała z załacznikami z sesji w dniu 07.06.2024 r\"/>
    </mc:Choice>
  </mc:AlternateContent>
  <xr:revisionPtr revIDLastSave="0" documentId="8_{E07A4DAD-8403-4C17-859A-BD1EA08A0F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. nr 3" sheetId="5" r:id="rId1"/>
  </sheets>
  <calcPr calcId="191029"/>
</workbook>
</file>

<file path=xl/calcChain.xml><?xml version="1.0" encoding="utf-8"?>
<calcChain xmlns="http://schemas.openxmlformats.org/spreadsheetml/2006/main">
  <c r="G48" i="5" l="1"/>
  <c r="F48" i="5"/>
  <c r="I38" i="5"/>
  <c r="H38" i="5"/>
  <c r="G38" i="5"/>
  <c r="F38" i="5"/>
  <c r="H36" i="5"/>
  <c r="K32" i="5" l="1"/>
  <c r="I32" i="5"/>
  <c r="G32" i="5"/>
  <c r="F32" i="5"/>
  <c r="H31" i="5"/>
  <c r="H32" i="5" l="1"/>
  <c r="K38" i="5"/>
  <c r="H35" i="5"/>
  <c r="G43" i="5" l="1"/>
  <c r="F43" i="5"/>
  <c r="K47" i="5" l="1"/>
  <c r="I47" i="5"/>
  <c r="G47" i="5"/>
  <c r="F47" i="5"/>
  <c r="H46" i="5"/>
  <c r="H34" i="5"/>
  <c r="K20" i="5"/>
  <c r="I20" i="5"/>
  <c r="G20" i="5"/>
  <c r="F20" i="5"/>
  <c r="H18" i="5"/>
  <c r="K45" i="5"/>
  <c r="I45" i="5"/>
  <c r="G45" i="5"/>
  <c r="F45" i="5"/>
  <c r="H42" i="5"/>
  <c r="H13" i="5"/>
  <c r="H47" i="5" l="1"/>
  <c r="H20" i="5"/>
  <c r="H12" i="5"/>
  <c r="K17" i="5"/>
  <c r="I17" i="5"/>
  <c r="G17" i="5"/>
  <c r="F17" i="5"/>
  <c r="H16" i="5"/>
  <c r="H44" i="5"/>
  <c r="I15" i="5"/>
  <c r="G15" i="5"/>
  <c r="F15" i="5"/>
  <c r="H11" i="5"/>
  <c r="H17" i="5" l="1"/>
  <c r="H15" i="5"/>
  <c r="H10" i="5"/>
  <c r="K40" i="5" l="1"/>
  <c r="K43" i="5" s="1"/>
  <c r="I40" i="5"/>
  <c r="H39" i="5"/>
  <c r="H37" i="5"/>
  <c r="H33" i="5"/>
  <c r="G30" i="5"/>
  <c r="G40" i="5"/>
  <c r="F40" i="5"/>
  <c r="H27" i="5"/>
  <c r="H19" i="5"/>
  <c r="H14" i="5"/>
  <c r="H9" i="5"/>
  <c r="H21" i="5"/>
  <c r="H22" i="5"/>
  <c r="H23" i="5"/>
  <c r="H24" i="5"/>
  <c r="H25" i="5"/>
  <c r="H26" i="5"/>
  <c r="H28" i="5"/>
  <c r="H29" i="5"/>
  <c r="H41" i="5"/>
  <c r="H43" i="5" l="1"/>
  <c r="I43" i="5" s="1"/>
  <c r="H45" i="5"/>
  <c r="H40" i="5"/>
  <c r="K15" i="5"/>
  <c r="I30" i="5" l="1"/>
  <c r="I48" i="5" s="1"/>
  <c r="F30" i="5"/>
  <c r="H48" i="5" l="1"/>
  <c r="H30" i="5"/>
  <c r="K30" i="5"/>
  <c r="K48" i="5" s="1"/>
</calcChain>
</file>

<file path=xl/sharedStrings.xml><?xml version="1.0" encoding="utf-8"?>
<sst xmlns="http://schemas.openxmlformats.org/spreadsheetml/2006/main" count="191" uniqueCount="93">
  <si>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</si>
  <si>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</si>
  <si>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</si>
  <si>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</si>
  <si>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</si>
  <si>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</si>
  <si>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</si>
  <si>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</si>
  <si>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do pozyskania
z innych  źródeł*</t>
  </si>
  <si>
    <t>1.</t>
  </si>
  <si>
    <t>Starostwo Powiatowe               w Grójcu</t>
  </si>
  <si>
    <t>Razem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</si>
  <si>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</si>
  <si>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</si>
  <si>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</si>
  <si>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</si>
  <si>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</si>
  <si>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</si>
  <si>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</si>
  <si>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Plan</t>
  </si>
  <si>
    <t>środki wymienione
w art. 5 ust. 1 pkt 2 i 3 u.f.p.</t>
  </si>
  <si>
    <t>A.      
B.
C.
…</t>
  </si>
  <si>
    <t>§</t>
  </si>
  <si>
    <t>A.      
B.
C. 
…</t>
  </si>
  <si>
    <t>2.</t>
  </si>
  <si>
    <t>3.</t>
  </si>
  <si>
    <t>4.</t>
  </si>
  <si>
    <t>5.</t>
  </si>
  <si>
    <t>6.</t>
  </si>
  <si>
    <t>7.</t>
  </si>
  <si>
    <t>8.</t>
  </si>
  <si>
    <t>Wydatki na zadania inwestycyjne na 2024 rok</t>
  </si>
  <si>
    <t>Remont drogi powiatowej Nr 1610 W Sadków - Lewiczyn w  m. Belsk Duży Gm. Belsk Duży</t>
  </si>
  <si>
    <t>A.  
B.
C.
…</t>
  </si>
  <si>
    <t>Zakup kserokopiarki dla potrzeb Wydziału Budownictwa i Architektury Starostwa Powiatowego w Grójcu</t>
  </si>
  <si>
    <t>6067 i 9</t>
  </si>
  <si>
    <t>A. 11.169     
B.
C. 
…</t>
  </si>
  <si>
    <t>A. 11.134
B.
C.
…</t>
  </si>
  <si>
    <t>A. 11.080  
B.
C.
…</t>
  </si>
  <si>
    <t>A. 7.849  
B.
C.
…</t>
  </si>
  <si>
    <t>A. 26.171  
B.
C.
…</t>
  </si>
  <si>
    <t>A. 4.019  
B.
C.
…</t>
  </si>
  <si>
    <t>A. 13.589  
B.
C.
…</t>
  </si>
  <si>
    <t>A. 17.055  
B.
C.
…</t>
  </si>
  <si>
    <t>9.</t>
  </si>
  <si>
    <t>A. 7.960  
B.
C.
…</t>
  </si>
  <si>
    <t xml:space="preserve">A. 110.026   
B.
C.  </t>
  </si>
  <si>
    <t>Zakup oprogramowania do monitoringu sieci w ramach projektu pn. Cyberbezpieczny Samorząd</t>
  </si>
  <si>
    <t>Zakup centralnego zasilacza awaryjnego UPS do serwerowni w ramach projektu pn. Cyberbezpieczny Samorząd</t>
  </si>
  <si>
    <t>Zakup nowego systemu tworzenia kopii zapasowych i archiwizacji danych zgromadzonych na serwerach i w bazach danych w ramach projektu pn. Cyberbezpieczny Samorząd</t>
  </si>
  <si>
    <t>Aktualizacja istniejącego oprogramowania do tworzenia kopii danych w celu usprawnienia tworzenia kopii danych z serwerów i baz danych w ramach projektu pn. Cyberbezpieczny Samorząd</t>
  </si>
  <si>
    <t>Zakup systemu do centralizacji gromadzenia logów z urządzeń i systemów w ramach projektu pn. Cyberbezpieczny Samorząd</t>
  </si>
  <si>
    <t>Zakup nowych serwerów w celu posadowienia nowych systemów cyberbezpieczeństwa oraz zwiększenia wydajności systemów istniejących w ramach projektu pn. Cyberbezpieczny Samorząd</t>
  </si>
  <si>
    <t>Zakup urządzeń klasy NAS służących do automatycznego tworzenia kopii zapasowych w ramach projektu pn. Cyberbezpieczny Samorząd</t>
  </si>
  <si>
    <t>Opracowanie projektu zamiennego budowy zespołu sportowo - rekreacyjnego wraz z parkingiem przy ul. Piotra Skargi w Grójcu</t>
  </si>
  <si>
    <t>Zakup samochodu 9 osobowego przystosowanego do przewozu dwóch osób na wózku inwalidzkim dla Domu Pomocy Społecznej " Pod Topolami " w Lesznowoli</t>
  </si>
  <si>
    <t>Zakup samochodu 9 osobowego przystosowanego do przewozu dwóch osób na wózku inwalidzkim dla Domu Pomocy Społecznej w Nowym Mieście nad Pilicą</t>
  </si>
  <si>
    <t>Zakup urządzenia mającego na celu podniesienie ochrony sieci wewnętrznej przed cyberatakami w ramach projektu pn. Cyberbezpieczny Samorząd</t>
  </si>
  <si>
    <t>Zakup systemu antywirusowego w celu zwiększenia ochrony stacji roboczych i serwerów w ramach projektu pn. Cyberbezpieczny Samorząd</t>
  </si>
  <si>
    <t>Zmiana</t>
  </si>
  <si>
    <t>Plan po zmianie</t>
  </si>
  <si>
    <t>Wykonanie audytów energetycznych dwóch budynków użyteczności publicznej oraz opracowanie wniosku o udzielenie pożyczki</t>
  </si>
  <si>
    <t>A.  
B. 200.000 - gm.Warka
C.
…</t>
  </si>
  <si>
    <t>Przebudowa kompleksu boisk sportowych przy LO w Grójcu</t>
  </si>
  <si>
    <t>A.      
B. 203.652 - Urząd Marszałkowski
C. 
…</t>
  </si>
  <si>
    <t>A.      
B. 203.652 - Urząd Marszałkowski
C.
…</t>
  </si>
  <si>
    <t>6050 i 6060</t>
  </si>
  <si>
    <t>Zakup fabrycznie nowego samochodu osobowego dla potrzeb Powiatowego Zarządu Dróg w Grójcu</t>
  </si>
  <si>
    <t>Powiatowy Zarząd Dróg               w Grójcu</t>
  </si>
  <si>
    <t>Poprawa infrastruktury drogowej poprzez przebudowę/remont dróg powiatowych na terenie gminy Warka</t>
  </si>
  <si>
    <t>Przebudowa drogi powiatowej Nr 1624 W Mogielnica - Błędów w msc. Popowice</t>
  </si>
  <si>
    <t>Zakup inteligentnego kolorowego urządzenia wielofunkcyjnego A3 do wydajnego przetwarzania dokumentów w wysokiej jakości dla potrzeb Wydziału Geodezji Starostwa Powiatowego w Grójcu</t>
  </si>
  <si>
    <t>Przebudowa drogi powiatowej nr 1658W Kępina - Czachów</t>
  </si>
  <si>
    <t>Przebudowa drogi powiatowej nr 1656W Grójec - Miedzechów przez msc. Olszany</t>
  </si>
  <si>
    <t>A.  
B. 400.000 - Urząd Marszałk., 523.000 - gm. Jasieniec
C.
…</t>
  </si>
  <si>
    <t>Przebudowa odcinka kanalizacji sanitarnej dla potrzeb Powiatowego Centrum Pomocy Rodzinie w Grójcu</t>
  </si>
  <si>
    <t>Powiatowe Centrum Pomocy Rodzinie                                   w Grójcu</t>
  </si>
  <si>
    <t>Wykonanie przyłączy dla potrzeb rozdziału kanalizacji sanitarnej i deszczowej dla potrzeb budynku Starostwa Powiatowego w Grójcu</t>
  </si>
  <si>
    <t>Opracowanie Programów funkcjonalno - użytkowych w szkołach : LO Grójec, ZS Grójec i ZS Warka</t>
  </si>
  <si>
    <t>Wykonanie inwentaryzacji sieci kanalizacyjnej i wodociągowej położonej w Nowej Wsi</t>
  </si>
  <si>
    <t>A.  
B. 200.000 - Urząd Marszałk., 138.903 - gm. Grójec, 79.395 - gm. Jasieniec
C.
…</t>
  </si>
  <si>
    <t>A.  
B. 532.500 - gm. Mogielnica
C.
…</t>
  </si>
  <si>
    <t>6050      i 6060</t>
  </si>
  <si>
    <t>Zespół Szkół                w Warce</t>
  </si>
  <si>
    <t>Zakup telewizora multimedialnego dla potrzeb Zespołu Szkół w Warce</t>
  </si>
  <si>
    <t>A.      
B. 
C. 22.000 - Fundusz Wsparcia PSP
…</t>
  </si>
  <si>
    <t>Zakup urządzenia do suszenia masek ochronnych dla potrzeb Komendy Powiatowej Państwowej Straży Pożarnej w Grójcu</t>
  </si>
  <si>
    <t>Komenda Powiatowa Państwowej Straży Pożarnej w Grójcu</t>
  </si>
  <si>
    <t>Zakup akumulatorowego urządzenia do czyszczenia podłóg dla Centrum Kształcenia Ustawicznego i Praktycznego w Nowej Wsi</t>
  </si>
  <si>
    <t>Centrum Kształcenia Ustawicznego i Praktycznego w Nowej Wsi</t>
  </si>
  <si>
    <t>A.  
B. 266.167 - gm. Belsk Duży
C. 2.000.000 - Rządowy Fundusz Polski Ład : Program Inwestycji Strategicznych - edycja szósta - PGR
…</t>
  </si>
  <si>
    <t>A.  
B. 600.000 - Urząd Marszałk., 266.167 - gm. Belsk Duży, 138.903 - gm. Grójec, 602.395 - gm. Jasieniec, 532.500 - gm. Mogielnica, 200.000 - gm. Warka
C. 2.000.000 - Rządowy Fundusz Polski Ład : Program Inwestycji Strategicznych - edycja szósta - PGR
…</t>
  </si>
  <si>
    <t>A. 110.026  
B. 266.167 - gm. Belsk Duży, 138.903 - gm. Grójec, 602.395 - gm. Jasieniec, 532.500 - gm. Mogielnica, 200.000 - gm. Warka, 803.652 - Urząd Marszałkowski
C. 2.000.000 - Rządowy Fundusz Polski Ład : Program Inwestycji Strategicznych - edycja szósta - PGR, 22.000 - Fundusz Wsparcia PSP
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</si>
</sst>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7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 applyProtection="1">
      <alignment horizontal="left"/>
      <protection locked="0"/>
    </xf>
    <xf numFmtId="0" fontId="1" fillId="0" borderId="0" xfId="7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6" fontId="7" fillId="0" borderId="5" xfId="1" applyNumberFormat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6" fontId="10" fillId="0" borderId="1" xfId="1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6" fontId="7" fillId="0" borderId="3" xfId="1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166" fontId="7" fillId="0" borderId="6" xfId="1" applyNumberFormat="1" applyFont="1" applyBorder="1" applyAlignment="1">
      <alignment vertical="center"/>
    </xf>
    <xf numFmtId="166" fontId="7" fillId="0" borderId="12" xfId="1" applyNumberFormat="1" applyFont="1" applyBorder="1" applyAlignment="1">
      <alignment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7" fillId="0" borderId="10" xfId="1" applyNumberFormat="1" applyFont="1" applyBorder="1" applyAlignment="1">
      <alignment vertical="center"/>
    </xf>
    <xf numFmtId="166" fontId="10" fillId="0" borderId="4" xfId="1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9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Normalny 4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46" zoomScale="110" zoomScaleNormal="110" workbookViewId="0">
      <selection activeCell="G49" sqref="G49"/>
    </sheetView>
  </sheetViews>
  <sheetFormatPr defaultColWidth="9.140625" defaultRowHeight="12.75" x14ac:dyDescent="0.2"/>
  <cols>
    <col min="1" max="1" width="6.7109375" style="1" customWidth="1"/>
    <col min="2" max="2" width="4.7109375" style="1" customWidth="1"/>
    <col min="3" max="3" width="6.7109375" style="1" customWidth="1"/>
    <col min="4" max="4" width="5.7109375" style="1" customWidth="1"/>
    <col min="5" max="5" width="25.7109375" style="1" customWidth="1"/>
    <col min="6" max="8" width="13.85546875" style="1" customWidth="1"/>
    <col min="9" max="9" width="12.85546875" style="1" customWidth="1"/>
    <col min="10" max="10" width="14.7109375" style="1" customWidth="1"/>
    <col min="11" max="11" width="12.85546875" style="1" customWidth="1"/>
    <col min="12" max="12" width="13.42578125" style="1" customWidth="1"/>
    <col min="13" max="16384" width="9.140625" style="1"/>
  </cols>
  <sheetData>
    <row r="1" spans="1:12" ht="9.75" customHeight="1" x14ac:dyDescent="0.2">
      <c r="I1" s="4"/>
    </row>
    <row r="2" spans="1:12" ht="22.15" customHeight="1" x14ac:dyDescent="0.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1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15.75" customHeight="1" x14ac:dyDescent="0.2">
      <c r="A4" s="63" t="s">
        <v>0</v>
      </c>
      <c r="B4" s="63" t="s">
        <v>1</v>
      </c>
      <c r="C4" s="63" t="s">
        <v>2</v>
      </c>
      <c r="D4" s="63" t="s">
        <v>22</v>
      </c>
      <c r="E4" s="64" t="s">
        <v>3</v>
      </c>
      <c r="F4" s="65" t="s">
        <v>4</v>
      </c>
      <c r="G4" s="66"/>
      <c r="H4" s="66"/>
      <c r="I4" s="66"/>
      <c r="J4" s="66"/>
      <c r="K4" s="67"/>
      <c r="L4" s="64" t="s">
        <v>5</v>
      </c>
    </row>
    <row r="5" spans="1:12" s="3" customFormat="1" ht="16.5" customHeight="1" x14ac:dyDescent="0.2">
      <c r="A5" s="63"/>
      <c r="B5" s="63"/>
      <c r="C5" s="63"/>
      <c r="D5" s="63"/>
      <c r="E5" s="64"/>
      <c r="F5" s="68" t="s">
        <v>19</v>
      </c>
      <c r="G5" s="68" t="s">
        <v>59</v>
      </c>
      <c r="H5" s="68" t="s">
        <v>60</v>
      </c>
      <c r="I5" s="65" t="s">
        <v>6</v>
      </c>
      <c r="J5" s="66"/>
      <c r="K5" s="67"/>
      <c r="L5" s="64"/>
    </row>
    <row r="6" spans="1:12" s="3" customFormat="1" ht="32.25" customHeight="1" x14ac:dyDescent="0.2">
      <c r="A6" s="63"/>
      <c r="B6" s="63"/>
      <c r="C6" s="63"/>
      <c r="D6" s="63"/>
      <c r="E6" s="64"/>
      <c r="F6" s="69"/>
      <c r="G6" s="69"/>
      <c r="H6" s="69"/>
      <c r="I6" s="64" t="s">
        <v>7</v>
      </c>
      <c r="J6" s="64" t="s">
        <v>8</v>
      </c>
      <c r="K6" s="64" t="s">
        <v>20</v>
      </c>
      <c r="L6" s="64"/>
    </row>
    <row r="7" spans="1:12" s="3" customFormat="1" ht="26.25" customHeight="1" x14ac:dyDescent="0.2">
      <c r="A7" s="63"/>
      <c r="B7" s="63"/>
      <c r="C7" s="63"/>
      <c r="D7" s="63"/>
      <c r="E7" s="64"/>
      <c r="F7" s="69"/>
      <c r="G7" s="70"/>
      <c r="H7" s="70"/>
      <c r="I7" s="64"/>
      <c r="J7" s="64"/>
      <c r="K7" s="64"/>
      <c r="L7" s="64"/>
    </row>
    <row r="8" spans="1:12" ht="9" customHeight="1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</row>
    <row r="9" spans="1:12" ht="131.25" customHeight="1" x14ac:dyDescent="0.2">
      <c r="A9" s="8" t="s">
        <v>9</v>
      </c>
      <c r="B9" s="8">
        <v>600</v>
      </c>
      <c r="C9" s="8">
        <v>60014</v>
      </c>
      <c r="D9" s="8">
        <v>6050</v>
      </c>
      <c r="E9" s="9" t="s">
        <v>32</v>
      </c>
      <c r="F9" s="10">
        <v>4446364</v>
      </c>
      <c r="G9" s="10">
        <v>-1914030</v>
      </c>
      <c r="H9" s="10">
        <f t="shared" ref="H9:H19" si="0">F9+G9</f>
        <v>2532334</v>
      </c>
      <c r="I9" s="10">
        <v>266167</v>
      </c>
      <c r="J9" s="11" t="s">
        <v>90</v>
      </c>
      <c r="K9" s="12"/>
      <c r="L9" s="9" t="s">
        <v>10</v>
      </c>
    </row>
    <row r="10" spans="1:12" ht="57" customHeight="1" x14ac:dyDescent="0.2">
      <c r="A10" s="8" t="s">
        <v>24</v>
      </c>
      <c r="B10" s="8">
        <v>600</v>
      </c>
      <c r="C10" s="8">
        <v>60014</v>
      </c>
      <c r="D10" s="8">
        <v>6050</v>
      </c>
      <c r="E10" s="9" t="s">
        <v>69</v>
      </c>
      <c r="F10" s="10">
        <v>2816500</v>
      </c>
      <c r="G10" s="10"/>
      <c r="H10" s="10">
        <f t="shared" ref="H10:H13" si="1">F10+G10</f>
        <v>2816500</v>
      </c>
      <c r="I10" s="10">
        <v>2616500</v>
      </c>
      <c r="J10" s="11" t="s">
        <v>62</v>
      </c>
      <c r="K10" s="13"/>
      <c r="L10" s="9" t="s">
        <v>10</v>
      </c>
    </row>
    <row r="11" spans="1:12" ht="66" customHeight="1" x14ac:dyDescent="0.2">
      <c r="A11" s="8" t="s">
        <v>25</v>
      </c>
      <c r="B11" s="8">
        <v>600</v>
      </c>
      <c r="C11" s="8">
        <v>60014</v>
      </c>
      <c r="D11" s="8">
        <v>6060</v>
      </c>
      <c r="E11" s="9" t="s">
        <v>67</v>
      </c>
      <c r="F11" s="10">
        <v>160000</v>
      </c>
      <c r="G11" s="10"/>
      <c r="H11" s="46">
        <f t="shared" si="1"/>
        <v>160000</v>
      </c>
      <c r="I11" s="10">
        <v>160000</v>
      </c>
      <c r="J11" s="11" t="s">
        <v>33</v>
      </c>
      <c r="K11" s="13"/>
      <c r="L11" s="9" t="s">
        <v>68</v>
      </c>
    </row>
    <row r="12" spans="1:12" ht="63.75" customHeight="1" x14ac:dyDescent="0.2">
      <c r="A12" s="8" t="s">
        <v>26</v>
      </c>
      <c r="B12" s="8">
        <v>600</v>
      </c>
      <c r="C12" s="8">
        <v>60014</v>
      </c>
      <c r="D12" s="8">
        <v>6050</v>
      </c>
      <c r="E12" s="9" t="s">
        <v>70</v>
      </c>
      <c r="F12" s="10">
        <v>1065000</v>
      </c>
      <c r="G12" s="10"/>
      <c r="H12" s="46">
        <f t="shared" si="1"/>
        <v>1065000</v>
      </c>
      <c r="I12" s="10">
        <v>532500</v>
      </c>
      <c r="J12" s="11" t="s">
        <v>81</v>
      </c>
      <c r="K12" s="13"/>
      <c r="L12" s="9" t="s">
        <v>10</v>
      </c>
    </row>
    <row r="13" spans="1:12" ht="84" customHeight="1" x14ac:dyDescent="0.2">
      <c r="A13" s="8" t="s">
        <v>27</v>
      </c>
      <c r="B13" s="8">
        <v>600</v>
      </c>
      <c r="C13" s="8">
        <v>60014</v>
      </c>
      <c r="D13" s="8">
        <v>6050</v>
      </c>
      <c r="E13" s="9" t="s">
        <v>72</v>
      </c>
      <c r="F13" s="10">
        <v>636595</v>
      </c>
      <c r="G13" s="10"/>
      <c r="H13" s="46">
        <f t="shared" si="1"/>
        <v>636595</v>
      </c>
      <c r="I13" s="10">
        <v>218297</v>
      </c>
      <c r="J13" s="11" t="s">
        <v>80</v>
      </c>
      <c r="K13" s="13"/>
      <c r="L13" s="9" t="s">
        <v>10</v>
      </c>
    </row>
    <row r="14" spans="1:12" ht="84" customHeight="1" x14ac:dyDescent="0.2">
      <c r="A14" s="8" t="s">
        <v>28</v>
      </c>
      <c r="B14" s="8">
        <v>600</v>
      </c>
      <c r="C14" s="8">
        <v>60014</v>
      </c>
      <c r="D14" s="8">
        <v>6050</v>
      </c>
      <c r="E14" s="9" t="s">
        <v>73</v>
      </c>
      <c r="F14" s="10">
        <v>1446000</v>
      </c>
      <c r="G14" s="10"/>
      <c r="H14" s="50">
        <f t="shared" si="0"/>
        <v>1446000</v>
      </c>
      <c r="I14" s="10">
        <v>523000</v>
      </c>
      <c r="J14" s="11" t="s">
        <v>74</v>
      </c>
      <c r="K14" s="13"/>
      <c r="L14" s="9" t="s">
        <v>10</v>
      </c>
    </row>
    <row r="15" spans="1:12" ht="242.25" customHeight="1" x14ac:dyDescent="0.2">
      <c r="A15" s="14" t="s">
        <v>11</v>
      </c>
      <c r="B15" s="14">
        <v>600</v>
      </c>
      <c r="C15" s="14">
        <v>60014</v>
      </c>
      <c r="D15" s="15" t="s">
        <v>66</v>
      </c>
      <c r="E15" s="16" t="s">
        <v>12</v>
      </c>
      <c r="F15" s="17">
        <f>SUM(F9:F14)</f>
        <v>10570459</v>
      </c>
      <c r="G15" s="17">
        <f>SUM(G9:G14)</f>
        <v>-1914030</v>
      </c>
      <c r="H15" s="51">
        <f>F15+G15</f>
        <v>8656429</v>
      </c>
      <c r="I15" s="17">
        <f>SUM(I9:I14)</f>
        <v>4316464</v>
      </c>
      <c r="J15" s="18" t="s">
        <v>91</v>
      </c>
      <c r="K15" s="17">
        <f>SUM(K9:K14)</f>
        <v>0</v>
      </c>
      <c r="L15" s="16" t="s">
        <v>12</v>
      </c>
    </row>
    <row r="16" spans="1:12" ht="79.5" customHeight="1" x14ac:dyDescent="0.2">
      <c r="A16" s="8" t="s">
        <v>9</v>
      </c>
      <c r="B16" s="8">
        <v>710</v>
      </c>
      <c r="C16" s="8">
        <v>71095</v>
      </c>
      <c r="D16" s="8">
        <v>6060</v>
      </c>
      <c r="E16" s="9" t="s">
        <v>71</v>
      </c>
      <c r="F16" s="10">
        <v>26000</v>
      </c>
      <c r="G16" s="10"/>
      <c r="H16" s="48">
        <f t="shared" ref="H16:H18" si="2">F16+G16</f>
        <v>26000</v>
      </c>
      <c r="I16" s="10">
        <v>26000</v>
      </c>
      <c r="J16" s="11" t="s">
        <v>33</v>
      </c>
      <c r="K16" s="13"/>
      <c r="L16" s="9" t="s">
        <v>10</v>
      </c>
    </row>
    <row r="17" spans="1:12" ht="45" customHeight="1" x14ac:dyDescent="0.2">
      <c r="A17" s="14" t="s">
        <v>11</v>
      </c>
      <c r="B17" s="14">
        <v>710</v>
      </c>
      <c r="C17" s="14">
        <v>71095</v>
      </c>
      <c r="D17" s="15">
        <v>6060</v>
      </c>
      <c r="E17" s="16" t="s">
        <v>12</v>
      </c>
      <c r="F17" s="17">
        <f>SUM(F16)</f>
        <v>26000</v>
      </c>
      <c r="G17" s="17">
        <f>SUM(G16)</f>
        <v>0</v>
      </c>
      <c r="H17" s="17">
        <f t="shared" si="2"/>
        <v>26000</v>
      </c>
      <c r="I17" s="17">
        <f>SUM(I16)</f>
        <v>26000</v>
      </c>
      <c r="J17" s="18" t="s">
        <v>33</v>
      </c>
      <c r="K17" s="17">
        <f>SUM(K16)</f>
        <v>0</v>
      </c>
      <c r="L17" s="16" t="s">
        <v>12</v>
      </c>
    </row>
    <row r="18" spans="1:12" ht="52.5" customHeight="1" x14ac:dyDescent="0.2">
      <c r="A18" s="8" t="s">
        <v>9</v>
      </c>
      <c r="B18" s="8">
        <v>750</v>
      </c>
      <c r="C18" s="8">
        <v>75020</v>
      </c>
      <c r="D18" s="8">
        <v>6060</v>
      </c>
      <c r="E18" s="9" t="s">
        <v>34</v>
      </c>
      <c r="F18" s="10">
        <v>25000</v>
      </c>
      <c r="G18" s="10"/>
      <c r="H18" s="22">
        <f t="shared" si="2"/>
        <v>25000</v>
      </c>
      <c r="I18" s="10">
        <v>25000</v>
      </c>
      <c r="J18" s="11" t="s">
        <v>33</v>
      </c>
      <c r="K18" s="13"/>
      <c r="L18" s="9" t="s">
        <v>10</v>
      </c>
    </row>
    <row r="19" spans="1:12" ht="55.5" customHeight="1" x14ac:dyDescent="0.2">
      <c r="A19" s="8" t="s">
        <v>24</v>
      </c>
      <c r="B19" s="8">
        <v>750</v>
      </c>
      <c r="C19" s="8">
        <v>75020</v>
      </c>
      <c r="D19" s="8">
        <v>6050</v>
      </c>
      <c r="E19" s="9" t="s">
        <v>77</v>
      </c>
      <c r="F19" s="10">
        <v>26485</v>
      </c>
      <c r="G19" s="10"/>
      <c r="H19" s="50">
        <f t="shared" si="0"/>
        <v>26485</v>
      </c>
      <c r="I19" s="10">
        <v>26485</v>
      </c>
      <c r="J19" s="11" t="s">
        <v>33</v>
      </c>
      <c r="K19" s="13"/>
      <c r="L19" s="9" t="s">
        <v>10</v>
      </c>
    </row>
    <row r="20" spans="1:12" ht="45" customHeight="1" x14ac:dyDescent="0.2">
      <c r="A20" s="14" t="s">
        <v>11</v>
      </c>
      <c r="B20" s="14">
        <v>750</v>
      </c>
      <c r="C20" s="14">
        <v>75020</v>
      </c>
      <c r="D20" s="15" t="s">
        <v>82</v>
      </c>
      <c r="E20" s="16" t="s">
        <v>12</v>
      </c>
      <c r="F20" s="17">
        <f>SUM(F18:F19)</f>
        <v>51485</v>
      </c>
      <c r="G20" s="17">
        <f>SUM(G18:G19)</f>
        <v>0</v>
      </c>
      <c r="H20" s="17">
        <f>F20+G20</f>
        <v>51485</v>
      </c>
      <c r="I20" s="17">
        <f>SUM(I18:I19)</f>
        <v>51485</v>
      </c>
      <c r="J20" s="18" t="s">
        <v>33</v>
      </c>
      <c r="K20" s="17">
        <f>SUM(K18:K19)</f>
        <v>0</v>
      </c>
      <c r="L20" s="16" t="s">
        <v>12</v>
      </c>
    </row>
    <row r="21" spans="1:12" ht="63.75" customHeight="1" x14ac:dyDescent="0.2">
      <c r="A21" s="19" t="s">
        <v>9</v>
      </c>
      <c r="B21" s="20">
        <v>750</v>
      </c>
      <c r="C21" s="20">
        <v>75095</v>
      </c>
      <c r="D21" s="21" t="s">
        <v>35</v>
      </c>
      <c r="E21" s="21" t="s">
        <v>57</v>
      </c>
      <c r="F21" s="22">
        <v>74457</v>
      </c>
      <c r="G21" s="22"/>
      <c r="H21" s="47">
        <f t="shared" ref="H21:H45" si="3">F21+G21</f>
        <v>74457</v>
      </c>
      <c r="I21" s="22">
        <v>5937</v>
      </c>
      <c r="J21" s="23" t="s">
        <v>36</v>
      </c>
      <c r="K21" s="24">
        <v>57351</v>
      </c>
      <c r="L21" s="9" t="s">
        <v>10</v>
      </c>
    </row>
    <row r="22" spans="1:12" ht="60.75" customHeight="1" x14ac:dyDescent="0.2">
      <c r="A22" s="8" t="s">
        <v>24</v>
      </c>
      <c r="B22" s="8">
        <v>750</v>
      </c>
      <c r="C22" s="8">
        <v>75095</v>
      </c>
      <c r="D22" s="9" t="s">
        <v>35</v>
      </c>
      <c r="E22" s="9" t="s">
        <v>58</v>
      </c>
      <c r="F22" s="10">
        <v>75638</v>
      </c>
      <c r="G22" s="10"/>
      <c r="H22" s="10">
        <f t="shared" si="3"/>
        <v>75638</v>
      </c>
      <c r="I22" s="10">
        <v>6051</v>
      </c>
      <c r="J22" s="11" t="s">
        <v>37</v>
      </c>
      <c r="K22" s="25">
        <v>58453</v>
      </c>
      <c r="L22" s="9" t="s">
        <v>10</v>
      </c>
    </row>
    <row r="23" spans="1:12" ht="50.25" customHeight="1" x14ac:dyDescent="0.2">
      <c r="A23" s="8" t="s">
        <v>25</v>
      </c>
      <c r="B23" s="8">
        <v>750</v>
      </c>
      <c r="C23" s="8">
        <v>75095</v>
      </c>
      <c r="D23" s="9" t="s">
        <v>35</v>
      </c>
      <c r="E23" s="9" t="s">
        <v>47</v>
      </c>
      <c r="F23" s="10">
        <v>75271</v>
      </c>
      <c r="G23" s="10"/>
      <c r="H23" s="10">
        <f t="shared" si="3"/>
        <v>75271</v>
      </c>
      <c r="I23" s="10">
        <v>6022</v>
      </c>
      <c r="J23" s="11" t="s">
        <v>38</v>
      </c>
      <c r="K23" s="25">
        <v>58169</v>
      </c>
      <c r="L23" s="9" t="s">
        <v>10</v>
      </c>
    </row>
    <row r="24" spans="1:12" ht="52.5" customHeight="1" x14ac:dyDescent="0.2">
      <c r="A24" s="8" t="s">
        <v>26</v>
      </c>
      <c r="B24" s="8">
        <v>750</v>
      </c>
      <c r="C24" s="8">
        <v>75095</v>
      </c>
      <c r="D24" s="9" t="s">
        <v>35</v>
      </c>
      <c r="E24" s="9" t="s">
        <v>48</v>
      </c>
      <c r="F24" s="10">
        <v>53323</v>
      </c>
      <c r="G24" s="10"/>
      <c r="H24" s="10">
        <f t="shared" si="3"/>
        <v>53323</v>
      </c>
      <c r="I24" s="10">
        <v>4266</v>
      </c>
      <c r="J24" s="11" t="s">
        <v>39</v>
      </c>
      <c r="K24" s="25">
        <v>41208</v>
      </c>
      <c r="L24" s="9" t="s">
        <v>10</v>
      </c>
    </row>
    <row r="25" spans="1:12" ht="85.5" customHeight="1" x14ac:dyDescent="0.2">
      <c r="A25" s="8" t="s">
        <v>27</v>
      </c>
      <c r="B25" s="8">
        <v>750</v>
      </c>
      <c r="C25" s="8">
        <v>75095</v>
      </c>
      <c r="D25" s="9" t="s">
        <v>35</v>
      </c>
      <c r="E25" s="9" t="s">
        <v>49</v>
      </c>
      <c r="F25" s="10">
        <v>177791</v>
      </c>
      <c r="G25" s="10"/>
      <c r="H25" s="10">
        <f t="shared" si="3"/>
        <v>177791</v>
      </c>
      <c r="I25" s="10">
        <v>14223</v>
      </c>
      <c r="J25" s="11" t="s">
        <v>40</v>
      </c>
      <c r="K25" s="25">
        <v>137397</v>
      </c>
      <c r="L25" s="9" t="s">
        <v>10</v>
      </c>
    </row>
    <row r="26" spans="1:12" ht="84.75" customHeight="1" x14ac:dyDescent="0.2">
      <c r="A26" s="8" t="s">
        <v>28</v>
      </c>
      <c r="B26" s="8">
        <v>750</v>
      </c>
      <c r="C26" s="8">
        <v>75095</v>
      </c>
      <c r="D26" s="9" t="s">
        <v>35</v>
      </c>
      <c r="E26" s="9" t="s">
        <v>50</v>
      </c>
      <c r="F26" s="10">
        <v>27301</v>
      </c>
      <c r="G26" s="10"/>
      <c r="H26" s="10">
        <f t="shared" si="3"/>
        <v>27301</v>
      </c>
      <c r="I26" s="10">
        <v>2184</v>
      </c>
      <c r="J26" s="11" t="s">
        <v>41</v>
      </c>
      <c r="K26" s="25">
        <v>21098</v>
      </c>
      <c r="L26" s="9" t="s">
        <v>10</v>
      </c>
    </row>
    <row r="27" spans="1:12" ht="51.75" customHeight="1" x14ac:dyDescent="0.2">
      <c r="A27" s="8" t="s">
        <v>29</v>
      </c>
      <c r="B27" s="8">
        <v>750</v>
      </c>
      <c r="C27" s="8">
        <v>75095</v>
      </c>
      <c r="D27" s="9" t="s">
        <v>35</v>
      </c>
      <c r="E27" s="9" t="s">
        <v>51</v>
      </c>
      <c r="F27" s="10">
        <v>92318</v>
      </c>
      <c r="G27" s="10"/>
      <c r="H27" s="10">
        <f>F27+G27</f>
        <v>92318</v>
      </c>
      <c r="I27" s="10">
        <v>7386</v>
      </c>
      <c r="J27" s="11" t="s">
        <v>42</v>
      </c>
      <c r="K27" s="25">
        <v>71343</v>
      </c>
      <c r="L27" s="9" t="s">
        <v>10</v>
      </c>
    </row>
    <row r="28" spans="1:12" ht="86.25" customHeight="1" x14ac:dyDescent="0.2">
      <c r="A28" s="8" t="s">
        <v>30</v>
      </c>
      <c r="B28" s="8">
        <v>750</v>
      </c>
      <c r="C28" s="8">
        <v>75095</v>
      </c>
      <c r="D28" s="9" t="s">
        <v>35</v>
      </c>
      <c r="E28" s="9" t="s">
        <v>52</v>
      </c>
      <c r="F28" s="10">
        <v>115862</v>
      </c>
      <c r="G28" s="10"/>
      <c r="H28" s="10">
        <f t="shared" si="3"/>
        <v>115862</v>
      </c>
      <c r="I28" s="10">
        <v>9269</v>
      </c>
      <c r="J28" s="11" t="s">
        <v>43</v>
      </c>
      <c r="K28" s="25">
        <v>89538</v>
      </c>
      <c r="L28" s="9" t="s">
        <v>10</v>
      </c>
    </row>
    <row r="29" spans="1:12" ht="61.5" customHeight="1" x14ac:dyDescent="0.2">
      <c r="A29" s="8" t="s">
        <v>44</v>
      </c>
      <c r="B29" s="8">
        <v>750</v>
      </c>
      <c r="C29" s="26">
        <v>75095</v>
      </c>
      <c r="D29" s="9" t="s">
        <v>35</v>
      </c>
      <c r="E29" s="9" t="s">
        <v>53</v>
      </c>
      <c r="F29" s="10">
        <v>55495</v>
      </c>
      <c r="G29" s="10"/>
      <c r="H29" s="46">
        <f t="shared" si="3"/>
        <v>55495</v>
      </c>
      <c r="I29" s="10">
        <v>4459</v>
      </c>
      <c r="J29" s="11" t="s">
        <v>45</v>
      </c>
      <c r="K29" s="25">
        <v>43076</v>
      </c>
      <c r="L29" s="9" t="s">
        <v>10</v>
      </c>
    </row>
    <row r="30" spans="1:12" ht="42" customHeight="1" x14ac:dyDescent="0.2">
      <c r="A30" s="14" t="s">
        <v>11</v>
      </c>
      <c r="B30" s="14">
        <v>750</v>
      </c>
      <c r="C30" s="27">
        <v>75095</v>
      </c>
      <c r="D30" s="15" t="s">
        <v>35</v>
      </c>
      <c r="E30" s="16" t="s">
        <v>12</v>
      </c>
      <c r="F30" s="17">
        <f>SUM(F21:F29)</f>
        <v>747456</v>
      </c>
      <c r="G30" s="17">
        <f>SUM(G21:G29)</f>
        <v>0</v>
      </c>
      <c r="H30" s="17">
        <f t="shared" si="3"/>
        <v>747456</v>
      </c>
      <c r="I30" s="17">
        <f>SUM(I21:I29)</f>
        <v>59797</v>
      </c>
      <c r="J30" s="18" t="s">
        <v>46</v>
      </c>
      <c r="K30" s="17">
        <f>SUM(K21:K29)</f>
        <v>577633</v>
      </c>
      <c r="L30" s="16" t="s">
        <v>12</v>
      </c>
    </row>
    <row r="31" spans="1:12" ht="66" customHeight="1" x14ac:dyDescent="0.2">
      <c r="A31" s="20" t="s">
        <v>9</v>
      </c>
      <c r="B31" s="20">
        <v>754</v>
      </c>
      <c r="C31" s="20">
        <v>75411</v>
      </c>
      <c r="D31" s="20">
        <v>6060</v>
      </c>
      <c r="E31" s="21" t="s">
        <v>86</v>
      </c>
      <c r="F31" s="28"/>
      <c r="G31" s="28">
        <v>22000</v>
      </c>
      <c r="H31" s="49">
        <f t="shared" si="3"/>
        <v>22000</v>
      </c>
      <c r="I31" s="29"/>
      <c r="J31" s="11" t="s">
        <v>85</v>
      </c>
      <c r="K31" s="30"/>
      <c r="L31" s="21" t="s">
        <v>87</v>
      </c>
    </row>
    <row r="32" spans="1:12" ht="60" customHeight="1" x14ac:dyDescent="0.2">
      <c r="A32" s="14" t="s">
        <v>11</v>
      </c>
      <c r="B32" s="14">
        <v>754</v>
      </c>
      <c r="C32" s="14">
        <v>75411</v>
      </c>
      <c r="D32" s="31">
        <v>6060</v>
      </c>
      <c r="E32" s="32" t="s">
        <v>12</v>
      </c>
      <c r="F32" s="17">
        <f>SUM(F31:F31)</f>
        <v>0</v>
      </c>
      <c r="G32" s="17">
        <f>SUM(G31:G31)</f>
        <v>22000</v>
      </c>
      <c r="H32" s="17">
        <f>F32+G32</f>
        <v>22000</v>
      </c>
      <c r="I32" s="17">
        <f>SUM(I31:I31)</f>
        <v>0</v>
      </c>
      <c r="J32" s="18" t="s">
        <v>85</v>
      </c>
      <c r="K32" s="17">
        <f>SUM(K31:K31)</f>
        <v>0</v>
      </c>
      <c r="L32" s="16" t="s">
        <v>12</v>
      </c>
    </row>
    <row r="33" spans="1:12" ht="61.5" customHeight="1" x14ac:dyDescent="0.2">
      <c r="A33" s="20" t="s">
        <v>9</v>
      </c>
      <c r="B33" s="20">
        <v>801</v>
      </c>
      <c r="C33" s="20">
        <v>80115</v>
      </c>
      <c r="D33" s="20">
        <v>6050</v>
      </c>
      <c r="E33" s="21" t="s">
        <v>54</v>
      </c>
      <c r="F33" s="28">
        <v>90000</v>
      </c>
      <c r="G33" s="28"/>
      <c r="H33" s="49">
        <f t="shared" si="3"/>
        <v>90000</v>
      </c>
      <c r="I33" s="29">
        <v>90000</v>
      </c>
      <c r="J33" s="11" t="s">
        <v>23</v>
      </c>
      <c r="K33" s="30"/>
      <c r="L33" s="21" t="s">
        <v>10</v>
      </c>
    </row>
    <row r="34" spans="1:12" ht="64.5" customHeight="1" x14ac:dyDescent="0.2">
      <c r="A34" s="8" t="s">
        <v>24</v>
      </c>
      <c r="B34" s="8">
        <v>801</v>
      </c>
      <c r="C34" s="8">
        <v>80115</v>
      </c>
      <c r="D34" s="8">
        <v>6050</v>
      </c>
      <c r="E34" s="53" t="s">
        <v>61</v>
      </c>
      <c r="F34" s="54">
        <v>38130</v>
      </c>
      <c r="G34" s="54"/>
      <c r="H34" s="46">
        <f t="shared" si="3"/>
        <v>38130</v>
      </c>
      <c r="I34" s="55">
        <v>38130</v>
      </c>
      <c r="J34" s="11" t="s">
        <v>23</v>
      </c>
      <c r="K34" s="56"/>
      <c r="L34" s="53" t="s">
        <v>10</v>
      </c>
    </row>
    <row r="35" spans="1:12" ht="53.25" customHeight="1" x14ac:dyDescent="0.2">
      <c r="A35" s="26" t="s">
        <v>25</v>
      </c>
      <c r="B35" s="26">
        <v>801</v>
      </c>
      <c r="C35" s="26">
        <v>80115</v>
      </c>
      <c r="D35" s="26">
        <v>6050</v>
      </c>
      <c r="E35" s="53" t="s">
        <v>78</v>
      </c>
      <c r="F35" s="54">
        <v>50000</v>
      </c>
      <c r="G35" s="54"/>
      <c r="H35" s="46">
        <f t="shared" si="3"/>
        <v>50000</v>
      </c>
      <c r="I35" s="55">
        <v>50000</v>
      </c>
      <c r="J35" s="11" t="s">
        <v>23</v>
      </c>
      <c r="K35" s="56"/>
      <c r="L35" s="53" t="s">
        <v>10</v>
      </c>
    </row>
    <row r="36" spans="1:12" ht="39" customHeight="1" x14ac:dyDescent="0.2">
      <c r="A36" s="52" t="s">
        <v>26</v>
      </c>
      <c r="B36" s="52">
        <v>801</v>
      </c>
      <c r="C36" s="52">
        <v>80115</v>
      </c>
      <c r="D36" s="52">
        <v>6060</v>
      </c>
      <c r="E36" s="53" t="s">
        <v>84</v>
      </c>
      <c r="F36" s="54">
        <v>12893</v>
      </c>
      <c r="G36" s="54"/>
      <c r="H36" s="46">
        <f t="shared" si="3"/>
        <v>12893</v>
      </c>
      <c r="I36" s="55">
        <v>12893</v>
      </c>
      <c r="J36" s="11" t="s">
        <v>23</v>
      </c>
      <c r="K36" s="56"/>
      <c r="L36" s="53" t="s">
        <v>83</v>
      </c>
    </row>
    <row r="37" spans="1:12" ht="65.25" customHeight="1" x14ac:dyDescent="0.2">
      <c r="A37" s="58" t="s">
        <v>27</v>
      </c>
      <c r="B37" s="58">
        <v>801</v>
      </c>
      <c r="C37" s="58">
        <v>80115</v>
      </c>
      <c r="D37" s="58">
        <v>6060</v>
      </c>
      <c r="E37" s="33" t="s">
        <v>88</v>
      </c>
      <c r="F37" s="34"/>
      <c r="G37" s="34">
        <v>20000</v>
      </c>
      <c r="H37" s="50">
        <f t="shared" ref="H37" si="4">F37+G37</f>
        <v>20000</v>
      </c>
      <c r="I37" s="35">
        <v>20000</v>
      </c>
      <c r="J37" s="36" t="s">
        <v>23</v>
      </c>
      <c r="K37" s="37"/>
      <c r="L37" s="33" t="s">
        <v>89</v>
      </c>
    </row>
    <row r="38" spans="1:12" ht="37.5" customHeight="1" x14ac:dyDescent="0.2">
      <c r="A38" s="14" t="s">
        <v>11</v>
      </c>
      <c r="B38" s="14">
        <v>801</v>
      </c>
      <c r="C38" s="14">
        <v>80115</v>
      </c>
      <c r="D38" s="31" t="s">
        <v>82</v>
      </c>
      <c r="E38" s="32" t="s">
        <v>12</v>
      </c>
      <c r="F38" s="17">
        <f>SUM(F33:F37)</f>
        <v>191023</v>
      </c>
      <c r="G38" s="17">
        <f>SUM(G33:G37)</f>
        <v>20000</v>
      </c>
      <c r="H38" s="17">
        <f>F38+G38</f>
        <v>211023</v>
      </c>
      <c r="I38" s="17">
        <f>SUM(I33:I37)</f>
        <v>211023</v>
      </c>
      <c r="J38" s="18" t="s">
        <v>21</v>
      </c>
      <c r="K38" s="17">
        <f>SUM(K33:K37)</f>
        <v>0</v>
      </c>
      <c r="L38" s="16" t="s">
        <v>12</v>
      </c>
    </row>
    <row r="39" spans="1:12" ht="66" customHeight="1" x14ac:dyDescent="0.2">
      <c r="A39" s="20" t="s">
        <v>9</v>
      </c>
      <c r="B39" s="20">
        <v>801</v>
      </c>
      <c r="C39" s="20">
        <v>80120</v>
      </c>
      <c r="D39" s="20">
        <v>6050</v>
      </c>
      <c r="E39" s="21" t="s">
        <v>63</v>
      </c>
      <c r="F39" s="28">
        <v>553652</v>
      </c>
      <c r="G39" s="28"/>
      <c r="H39" s="49">
        <f t="shared" ref="H39" si="5">F39+G39</f>
        <v>553652</v>
      </c>
      <c r="I39" s="29">
        <v>350000</v>
      </c>
      <c r="J39" s="11" t="s">
        <v>64</v>
      </c>
      <c r="K39" s="30"/>
      <c r="L39" s="21" t="s">
        <v>10</v>
      </c>
    </row>
    <row r="40" spans="1:12" ht="60" customHeight="1" x14ac:dyDescent="0.2">
      <c r="A40" s="14" t="s">
        <v>11</v>
      </c>
      <c r="B40" s="14">
        <v>801</v>
      </c>
      <c r="C40" s="14">
        <v>80120</v>
      </c>
      <c r="D40" s="31">
        <v>6050</v>
      </c>
      <c r="E40" s="32" t="s">
        <v>12</v>
      </c>
      <c r="F40" s="17">
        <f>SUM(F39:F39)</f>
        <v>553652</v>
      </c>
      <c r="G40" s="17">
        <f>SUM(G39:G39)</f>
        <v>0</v>
      </c>
      <c r="H40" s="17">
        <f>F40+G40</f>
        <v>553652</v>
      </c>
      <c r="I40" s="17">
        <f>SUM(I39:I39)</f>
        <v>350000</v>
      </c>
      <c r="J40" s="18" t="s">
        <v>65</v>
      </c>
      <c r="K40" s="17">
        <f>SUM(K39:K39)</f>
        <v>0</v>
      </c>
      <c r="L40" s="16" t="s">
        <v>12</v>
      </c>
    </row>
    <row r="41" spans="1:12" ht="76.5" customHeight="1" x14ac:dyDescent="0.2">
      <c r="A41" s="20" t="s">
        <v>9</v>
      </c>
      <c r="B41" s="20">
        <v>852</v>
      </c>
      <c r="C41" s="20">
        <v>85202</v>
      </c>
      <c r="D41" s="20">
        <v>6060</v>
      </c>
      <c r="E41" s="21" t="s">
        <v>55</v>
      </c>
      <c r="F41" s="28">
        <v>141000</v>
      </c>
      <c r="G41" s="28"/>
      <c r="H41" s="47">
        <f t="shared" si="3"/>
        <v>141000</v>
      </c>
      <c r="I41" s="29">
        <v>141000</v>
      </c>
      <c r="J41" s="11" t="s">
        <v>23</v>
      </c>
      <c r="K41" s="30"/>
      <c r="L41" s="21" t="s">
        <v>10</v>
      </c>
    </row>
    <row r="42" spans="1:12" ht="75" customHeight="1" x14ac:dyDescent="0.2">
      <c r="A42" s="52" t="s">
        <v>24</v>
      </c>
      <c r="B42" s="52">
        <v>852</v>
      </c>
      <c r="C42" s="52">
        <v>85202</v>
      </c>
      <c r="D42" s="52">
        <v>6060</v>
      </c>
      <c r="E42" s="53" t="s">
        <v>56</v>
      </c>
      <c r="F42" s="54">
        <v>141000</v>
      </c>
      <c r="G42" s="54"/>
      <c r="H42" s="46">
        <f t="shared" si="3"/>
        <v>141000</v>
      </c>
      <c r="I42" s="55">
        <v>141000</v>
      </c>
      <c r="J42" s="11" t="s">
        <v>23</v>
      </c>
      <c r="K42" s="56"/>
      <c r="L42" s="53" t="s">
        <v>10</v>
      </c>
    </row>
    <row r="43" spans="1:12" ht="48" customHeight="1" x14ac:dyDescent="0.2">
      <c r="A43" s="14" t="s">
        <v>11</v>
      </c>
      <c r="B43" s="14">
        <v>852</v>
      </c>
      <c r="C43" s="14">
        <v>85202</v>
      </c>
      <c r="D43" s="38">
        <v>6060</v>
      </c>
      <c r="E43" s="32" t="s">
        <v>12</v>
      </c>
      <c r="F43" s="17">
        <f>SUM(F41:F42)</f>
        <v>282000</v>
      </c>
      <c r="G43" s="17">
        <f>SUM(G41:G42)</f>
        <v>0</v>
      </c>
      <c r="H43" s="17">
        <f t="shared" ref="H43:I43" si="6">F43+G43</f>
        <v>282000</v>
      </c>
      <c r="I43" s="17">
        <f t="shared" si="6"/>
        <v>282000</v>
      </c>
      <c r="J43" s="18" t="s">
        <v>21</v>
      </c>
      <c r="K43" s="17">
        <f>SUM(K39:K42)</f>
        <v>0</v>
      </c>
      <c r="L43" s="16" t="s">
        <v>12</v>
      </c>
    </row>
    <row r="44" spans="1:12" ht="56.25" customHeight="1" x14ac:dyDescent="0.2">
      <c r="A44" s="52">
        <v>1</v>
      </c>
      <c r="B44" s="52">
        <v>852</v>
      </c>
      <c r="C44" s="52">
        <v>85218</v>
      </c>
      <c r="D44" s="52">
        <v>6050</v>
      </c>
      <c r="E44" s="53" t="s">
        <v>75</v>
      </c>
      <c r="F44" s="54">
        <v>25244</v>
      </c>
      <c r="G44" s="54"/>
      <c r="H44" s="46">
        <f t="shared" ref="H44" si="7">F44+G44</f>
        <v>25244</v>
      </c>
      <c r="I44" s="55">
        <v>25244</v>
      </c>
      <c r="J44" s="11" t="s">
        <v>23</v>
      </c>
      <c r="K44" s="56"/>
      <c r="L44" s="53" t="s">
        <v>76</v>
      </c>
    </row>
    <row r="45" spans="1:12" ht="48" customHeight="1" x14ac:dyDescent="0.2">
      <c r="A45" s="14" t="s">
        <v>11</v>
      </c>
      <c r="B45" s="14">
        <v>852</v>
      </c>
      <c r="C45" s="14">
        <v>85218</v>
      </c>
      <c r="D45" s="38">
        <v>6050</v>
      </c>
      <c r="E45" s="32" t="s">
        <v>12</v>
      </c>
      <c r="F45" s="17">
        <f>SUM(F44)</f>
        <v>25244</v>
      </c>
      <c r="G45" s="17">
        <f>SUM(G44)</f>
        <v>0</v>
      </c>
      <c r="H45" s="17">
        <f t="shared" si="3"/>
        <v>25244</v>
      </c>
      <c r="I45" s="17">
        <f>SUM(I44)</f>
        <v>25244</v>
      </c>
      <c r="J45" s="18" t="s">
        <v>21</v>
      </c>
      <c r="K45" s="17">
        <f>SUM(K44)</f>
        <v>0</v>
      </c>
      <c r="L45" s="16" t="s">
        <v>12</v>
      </c>
    </row>
    <row r="46" spans="1:12" ht="44.25" customHeight="1" x14ac:dyDescent="0.2">
      <c r="A46" s="8" t="s">
        <v>9</v>
      </c>
      <c r="B46" s="8">
        <v>900</v>
      </c>
      <c r="C46" s="8">
        <v>90001</v>
      </c>
      <c r="D46" s="8">
        <v>6050</v>
      </c>
      <c r="E46" s="9" t="s">
        <v>79</v>
      </c>
      <c r="F46" s="10">
        <v>40000</v>
      </c>
      <c r="G46" s="10"/>
      <c r="H46" s="48">
        <f t="shared" ref="H46:H47" si="8">F46+G46</f>
        <v>40000</v>
      </c>
      <c r="I46" s="10">
        <v>40000</v>
      </c>
      <c r="J46" s="11" t="s">
        <v>33</v>
      </c>
      <c r="K46" s="13"/>
      <c r="L46" s="9" t="s">
        <v>10</v>
      </c>
    </row>
    <row r="47" spans="1:12" ht="45" customHeight="1" x14ac:dyDescent="0.2">
      <c r="A47" s="14" t="s">
        <v>11</v>
      </c>
      <c r="B47" s="14">
        <v>900</v>
      </c>
      <c r="C47" s="14">
        <v>90001</v>
      </c>
      <c r="D47" s="15">
        <v>6050</v>
      </c>
      <c r="E47" s="16" t="s">
        <v>12</v>
      </c>
      <c r="F47" s="17">
        <f>SUM(F46)</f>
        <v>40000</v>
      </c>
      <c r="G47" s="17">
        <f>SUM(G46)</f>
        <v>0</v>
      </c>
      <c r="H47" s="17">
        <f t="shared" si="8"/>
        <v>40000</v>
      </c>
      <c r="I47" s="17">
        <f>SUM(I46)</f>
        <v>40000</v>
      </c>
      <c r="J47" s="18" t="s">
        <v>33</v>
      </c>
      <c r="K47" s="17">
        <f>SUM(K46)</f>
        <v>0</v>
      </c>
      <c r="L47" s="16" t="s">
        <v>12</v>
      </c>
    </row>
    <row r="48" spans="1:12" ht="284.25" customHeight="1" x14ac:dyDescent="0.2">
      <c r="A48" s="59" t="s">
        <v>13</v>
      </c>
      <c r="B48" s="60"/>
      <c r="C48" s="60"/>
      <c r="D48" s="60"/>
      <c r="E48" s="61"/>
      <c r="F48" s="39">
        <f>F15+F17+F20+F30+F32+F38+F40+F43+F45+F47</f>
        <v>12487319</v>
      </c>
      <c r="G48" s="39">
        <f>G15+G17+G20+G30+G32+G38+G40+G43+G45+G47</f>
        <v>-1872030</v>
      </c>
      <c r="H48" s="17">
        <f>F48+G48</f>
        <v>10615289</v>
      </c>
      <c r="I48" s="39">
        <f>I15+I17+I20+I30+I32+I38+I40+I43+I45+I47</f>
        <v>5362013</v>
      </c>
      <c r="J48" s="57" t="s">
        <v>92</v>
      </c>
      <c r="K48" s="39">
        <f>K15+K17+K20+K30+K32+K38+K40+K43+K45+K47</f>
        <v>577633</v>
      </c>
      <c r="L48" s="16" t="s">
        <v>12</v>
      </c>
    </row>
    <row r="49" spans="1:12" ht="12.75" customHeight="1" x14ac:dyDescent="0.2">
      <c r="A49" s="40"/>
      <c r="B49" s="40"/>
      <c r="C49" s="40"/>
      <c r="D49" s="40"/>
      <c r="E49" s="40"/>
      <c r="F49" s="41"/>
      <c r="G49" s="41"/>
      <c r="H49" s="41"/>
      <c r="I49" s="41"/>
      <c r="J49" s="42"/>
      <c r="K49" s="42"/>
      <c r="L49" s="43"/>
    </row>
    <row r="50" spans="1:12" x14ac:dyDescent="0.2">
      <c r="A50" s="44" t="s">
        <v>14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x14ac:dyDescent="0.2">
      <c r="A51" s="44" t="s">
        <v>15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x14ac:dyDescent="0.2">
      <c r="A52" s="44" t="s">
        <v>16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x14ac:dyDescent="0.2">
      <c r="A53" s="44" t="s">
        <v>17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9" customHeight="1" x14ac:dyDescent="0.2">
      <c r="A54" s="44" t="s">
        <v>18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8" spans="1:12" x14ac:dyDescent="0.2">
      <c r="I58" s="7"/>
      <c r="J58" s="5"/>
      <c r="K58" s="5"/>
      <c r="L58" s="6"/>
    </row>
    <row r="59" spans="1:12" x14ac:dyDescent="0.2">
      <c r="I59" s="5"/>
      <c r="J59" s="5"/>
      <c r="K59" s="5"/>
      <c r="L59" s="6"/>
    </row>
    <row r="60" spans="1:12" x14ac:dyDescent="0.2">
      <c r="I60" s="7"/>
      <c r="J60" s="5"/>
      <c r="K60" s="5"/>
      <c r="L60" s="6"/>
    </row>
    <row r="61" spans="1:12" x14ac:dyDescent="0.2">
      <c r="I61" s="5"/>
      <c r="J61" s="5"/>
      <c r="K61" s="5"/>
      <c r="L61" s="6"/>
    </row>
    <row r="62" spans="1:12" x14ac:dyDescent="0.2">
      <c r="I62" s="7"/>
      <c r="J62" s="5"/>
      <c r="K62" s="5"/>
      <c r="L62" s="6"/>
    </row>
    <row r="63" spans="1:12" x14ac:dyDescent="0.2">
      <c r="I63" s="5"/>
      <c r="J63" s="5"/>
      <c r="K63" s="5"/>
      <c r="L63" s="6"/>
    </row>
    <row r="64" spans="1:12" x14ac:dyDescent="0.2">
      <c r="I64" s="7"/>
      <c r="J64" s="5"/>
      <c r="K64" s="5"/>
      <c r="L64" s="6"/>
    </row>
    <row r="65" spans="9:12" x14ac:dyDescent="0.2">
      <c r="I65" s="5"/>
      <c r="J65" s="5"/>
      <c r="K65" s="5"/>
      <c r="L65" s="6"/>
    </row>
    <row r="66" spans="9:12" x14ac:dyDescent="0.2">
      <c r="I66" s="7"/>
      <c r="J66" s="5"/>
      <c r="K66" s="5"/>
      <c r="L66" s="6"/>
    </row>
  </sheetData>
  <mergeCells count="16">
    <mergeCell ref="A48:E48"/>
    <mergeCell ref="A2:L2"/>
    <mergeCell ref="A4:A7"/>
    <mergeCell ref="B4:B7"/>
    <mergeCell ref="C4:C7"/>
    <mergeCell ref="E4:E7"/>
    <mergeCell ref="F4:K4"/>
    <mergeCell ref="L4:L7"/>
    <mergeCell ref="F5:F7"/>
    <mergeCell ref="J6:J7"/>
    <mergeCell ref="K6:K7"/>
    <mergeCell ref="D4:D7"/>
    <mergeCell ref="I6:I7"/>
    <mergeCell ref="I5:K5"/>
    <mergeCell ref="G5:G7"/>
    <mergeCell ref="H5:H7"/>
  </mergeCells>
  <pageMargins left="0.19685039370078741" right="0.19685039370078741" top="1.4566929133858268" bottom="0.39370078740157483" header="0" footer="0"/>
  <pageSetup paperSize="9" orientation="landscape" r:id="rId1"/>
  <headerFooter alignWithMargins="0">
    <oddHeader xml:space="preserve">&amp;R
Załącznik Nr 3
do Uchwały Nr III/23/2024
Rady Powiatu Grójeckiego
z dnia 07 czerwca 2024 r
zmieniającej uchwałę budżetową na 2024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Company>Starostwo Grojec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kepkaw</dc:creator>
  <cp:lastModifiedBy>Witold Kępka</cp:lastModifiedBy>
  <cp:lastPrinted>2024-06-06T10:01:35Z</cp:lastPrinted>
  <dcterms:created xsi:type="dcterms:W3CDTF">2011-11-10T10:25:15Z</dcterms:created>
  <dcterms:modified xsi:type="dcterms:W3CDTF">2024-06-07T07:08:08Z</dcterms:modified>
</cp:coreProperties>
</file>